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fileSharing readOnlyRecommended="1" userName="Jirak, Stanislav" algorithmName="SHA-512" hashValue="/vu8FJ1Y/PS5YOJxgeUBJnZlafBihdikdchlHF2tdWR366qYwiOUHCk+03Z4k939S5we49YNRoazB/ayxTVDGQ==" saltValue="QbQfXEFT3Cvs+p5Mg9Shu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irak\Desktop\LAPTOP_BACKUP\PRODUKTY\SY001_Predsazena_montaz_TWS_PRO\Kalkulačka spotřeby\"/>
    </mc:Choice>
  </mc:AlternateContent>
  <xr:revisionPtr revIDLastSave="0" documentId="8_{369D0C3B-C19A-47A5-B0A6-EB44F7D7CD9C}" xr6:coauthVersionLast="47" xr6:coauthVersionMax="47" xr10:uidLastSave="{00000000-0000-0000-0000-000000000000}"/>
  <workbookProtection workbookAlgorithmName="SHA-512" workbookHashValue="8P/HjGqlEH/pFaBGNTrW4liaikBrfIsRJD9kwsYUmbEZQcpPEuRWCJR5d3vlHp0SyEq4w3E5M/ouUavU6J8qdw==" workbookSaltValue="yeM84esJ45IRrgHE1BJbsw==" workbookSpinCount="100000" lockStructure="1"/>
  <bookViews>
    <workbookView xWindow="-28920" yWindow="-120" windowWidth="29040" windowHeight="15840" xr2:uid="{00000000-000D-0000-FFFF-FFFF00000000}"/>
  </bookViews>
  <sheets>
    <sheet name="výpočet spotřeby" sheetId="8" r:id="rId1"/>
  </sheets>
  <externalReferences>
    <externalReference r:id="rId2"/>
  </externalReferences>
  <definedNames>
    <definedName name="MTZ_TP652">[1]Inhaltsverzeichnis!$C$14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8" l="1"/>
  <c r="F16" i="8" l="1"/>
  <c r="F18" i="8"/>
  <c r="F17" i="8"/>
  <c r="F19" i="8"/>
  <c r="F20" i="8"/>
  <c r="F12" i="8"/>
  <c r="F13" i="8" l="1"/>
  <c r="F14" i="8"/>
  <c r="F11" i="8"/>
  <c r="F1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Jirak, Stanislav</author>
  </authors>
  <commentList>
    <comment ref="F8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Obvod oken navýšený o potřebu větší délky PR007 apod. než je samotná šířka a výška okna. Navýšení o 10%.</t>
        </r>
      </text>
    </comment>
    <comment ref="A16" authorId="0" shapeId="0" xr:uid="{00000000-0006-0000-0000-000002000000}">
      <text>
        <r>
          <rPr>
            <sz val="9"/>
            <color indexed="81"/>
            <rFont val="Tahoma"/>
            <charset val="1"/>
          </rPr>
          <t>Na všechny profily patří 2 housenky trojúhelníkového tvaru (rovnostranný s délkou strany 9 mm)</t>
        </r>
      </text>
    </comment>
    <comment ref="A17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PR007: impregnace po počítána na celou šířku jedné strany = 90 mm
PR010: na výšku má profil vždy 120 mm. Impregnace je nanášena ve dvou pruzích o celkové šířce opět 90 mm. 30 mm na středu profilu by mělo zůstat bez impregnace. 
PR011: Profil je na výšku opět 90 mm vysoký a impregnace je počítána na celou tuto výšku. 
</t>
        </r>
      </text>
    </comment>
    <comment ref="A1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PR007: impregnace po počítána na celou šířku jedné strany = 90 mm
PR010: na výšku má profil vždy 120 mm. Impregnace je nanášena ve dvou pruzích o celkové šířce opět 90 mm. 30 mm na středu profilu by mělo zůstat bez impregnace. 
PR011: Profil je na výšku opět 90 mm vysoký a impregnace je počítána na celou tuto výšku.</t>
        </r>
      </text>
    </comment>
    <comment ref="A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Jsou uvažovány 2 paralelní housenky o průměru cca 4 mm na PR008 nebo PR012.</t>
        </r>
      </text>
    </comment>
    <comment ref="A20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Jsou uvažovány 2 paralelní housenky o průměru cca 4 mm na PR008 nebo PR012.  </t>
        </r>
      </text>
    </comment>
  </commentList>
</comments>
</file>

<file path=xl/sharedStrings.xml><?xml version="1.0" encoding="utf-8"?>
<sst xmlns="http://schemas.openxmlformats.org/spreadsheetml/2006/main" count="35" uniqueCount="16">
  <si>
    <t>PR007</t>
  </si>
  <si>
    <t>PR008</t>
  </si>
  <si>
    <t>Celkový obvod oken a dveří</t>
  </si>
  <si>
    <t>Spotřeba:</t>
  </si>
  <si>
    <t>SP340</t>
  </si>
  <si>
    <t>AT140</t>
  </si>
  <si>
    <t>ml</t>
  </si>
  <si>
    <t>bežných metrů</t>
  </si>
  <si>
    <t>PR010</t>
  </si>
  <si>
    <t>PR011</t>
  </si>
  <si>
    <t>PR012</t>
  </si>
  <si>
    <t>m</t>
  </si>
  <si>
    <t>ks</t>
  </si>
  <si>
    <t xml:space="preserve">Pozor! Obvod oken musí být spočítán i s okenním podkladním profilem. </t>
  </si>
  <si>
    <t>SP350/SP351</t>
  </si>
  <si>
    <t xml:space="preserve">Pozn: Psát je možné pouze do žluté buňky. U některých buněk jsou komentáře s dovysvětlujícím textem.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</si>
</sst>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sz val="18"/>
      <color theme="1"/>
      <name val="Calibri Light"/>
      <family val="2"/>
      <charset val="238"/>
    </font>
    <font>
      <b/>
      <sz val="18"/>
      <color theme="1"/>
      <name val="Calibri Light"/>
      <family val="2"/>
      <charset val="238"/>
    </font>
    <font>
      <sz val="28"/>
      <color theme="1"/>
      <name val="Calibri Light"/>
      <family val="2"/>
      <charset val="238"/>
    </font>
    <font>
      <b/>
      <sz val="28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hidden="1"/>
    </xf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64" fontId="4" fillId="3" borderId="3" xfId="0" applyNumberFormat="1" applyFont="1" applyFill="1" applyBorder="1" applyProtection="1">
      <protection hidden="1"/>
    </xf>
    <xf numFmtId="11" fontId="4" fillId="0" borderId="1" xfId="0" applyNumberFormat="1" applyFont="1" applyBorder="1"/>
    <xf numFmtId="11" fontId="3" fillId="0" borderId="2" xfId="0" applyNumberFormat="1" applyFont="1" applyBorder="1" applyAlignment="1">
      <alignment horizontal="right"/>
    </xf>
    <xf numFmtId="11" fontId="3" fillId="0" borderId="2" xfId="0" applyNumberFormat="1" applyFont="1" applyBorder="1"/>
    <xf numFmtId="0" fontId="3" fillId="0" borderId="5" xfId="0" applyFont="1" applyBorder="1"/>
    <xf numFmtId="11" fontId="3" fillId="0" borderId="5" xfId="0" applyNumberFormat="1" applyFont="1" applyBorder="1" applyAlignment="1">
      <alignment horizontal="right"/>
    </xf>
    <xf numFmtId="11" fontId="3" fillId="0" borderId="5" xfId="0" applyNumberFormat="1" applyFont="1" applyBorder="1"/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3</xdr:col>
      <xdr:colOff>226695</xdr:colOff>
      <xdr:row>3</xdr:row>
      <xdr:rowOff>250675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DC452FE-AE51-A271-3C8D-3C232A6C9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2998470" cy="1094590"/>
        </a:xfrm>
        <a:prstGeom prst="rect">
          <a:avLst/>
        </a:prstGeom>
      </xdr:spPr>
    </xdr:pic>
    <xdr:clientData/>
  </xdr:twoCellAnchor>
  <xdr:twoCellAnchor>
    <xdr:from>
      <xdr:col>9</xdr:col>
      <xdr:colOff>152400</xdr:colOff>
      <xdr:row>0</xdr:row>
      <xdr:rowOff>20955</xdr:rowOff>
    </xdr:from>
    <xdr:to>
      <xdr:col>13</xdr:col>
      <xdr:colOff>0</xdr:colOff>
      <xdr:row>6</xdr:row>
      <xdr:rowOff>249555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FBA060E-65B5-5EF4-4D3A-4C232B840F00}"/>
            </a:ext>
          </a:extLst>
        </xdr:cNvPr>
        <xdr:cNvSpPr/>
      </xdr:nvSpPr>
      <xdr:spPr>
        <a:xfrm>
          <a:off x="8372475" y="20955"/>
          <a:ext cx="2286000" cy="2009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Tremco CPG s.r.o.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Slezská 2526/113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130 00 – Praha 3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Česká republika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 + 420 296 565 381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F. + 420 296 565 300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info.cz@cpg-europe.com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www.cpg-europe.com</a:t>
          </a:r>
          <a:endParaRPr lang="cs-CZ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endParaRPr lang="cs-CZ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jirak/Desktop/Preisliste%2001%2001%202012%20BB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"/>
      <sheetName val="Inhaltsverzeichnis"/>
      <sheetName val="Ihre Kalkulation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Paletteninhalte"/>
    </sheetNames>
    <sheetDataSet>
      <sheetData sheetId="0"/>
      <sheetData sheetId="1">
        <row r="14">
          <cell r="C1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24"/>
  <sheetViews>
    <sheetView showGridLines="0" tabSelected="1" workbookViewId="0">
      <selection activeCell="I13" sqref="I13"/>
    </sheetView>
  </sheetViews>
  <sheetFormatPr defaultColWidth="8.88671875" defaultRowHeight="23.4" x14ac:dyDescent="0.45"/>
  <cols>
    <col min="1" max="1" width="22.109375" style="1" customWidth="1"/>
    <col min="2" max="2" width="9.6640625" style="1" bestFit="1" customWidth="1"/>
    <col min="3" max="3" width="8.88671875" style="2"/>
    <col min="4" max="4" width="8.88671875" style="1"/>
    <col min="5" max="5" width="18.44140625" style="1" customWidth="1"/>
    <col min="6" max="6" width="8.88671875" style="1"/>
    <col min="7" max="7" width="25.109375" style="1" bestFit="1" customWidth="1"/>
    <col min="8" max="16384" width="8.88671875" style="1"/>
  </cols>
  <sheetData>
    <row r="6" spans="1:7" ht="24" thickBot="1" x14ac:dyDescent="0.5"/>
    <row r="7" spans="1:7" s="15" customFormat="1" ht="37.200000000000003" thickBot="1" x14ac:dyDescent="0.35">
      <c r="A7" s="17" t="s">
        <v>2</v>
      </c>
      <c r="B7" s="17"/>
      <c r="C7" s="17"/>
      <c r="D7" s="17"/>
      <c r="E7" s="18"/>
      <c r="F7" s="14">
        <v>0</v>
      </c>
      <c r="G7" s="15" t="s">
        <v>7</v>
      </c>
    </row>
    <row r="8" spans="1:7" x14ac:dyDescent="0.45">
      <c r="F8" s="3">
        <f>F7*1.1</f>
        <v>0</v>
      </c>
    </row>
    <row r="10" spans="1:7" x14ac:dyDescent="0.45">
      <c r="A10" s="1" t="s">
        <v>3</v>
      </c>
    </row>
    <row r="11" spans="1:7" x14ac:dyDescent="0.45">
      <c r="A11" s="4" t="s">
        <v>0</v>
      </c>
      <c r="B11" s="5">
        <v>1.2</v>
      </c>
      <c r="C11" s="6" t="s">
        <v>11</v>
      </c>
      <c r="D11" s="5"/>
      <c r="E11" s="5"/>
      <c r="F11" s="7">
        <f>ROUNDUP($F$8/B11,0)</f>
        <v>0</v>
      </c>
      <c r="G11" s="1" t="s">
        <v>12</v>
      </c>
    </row>
    <row r="12" spans="1:7" x14ac:dyDescent="0.45">
      <c r="A12" s="4" t="s">
        <v>1</v>
      </c>
      <c r="B12" s="5">
        <v>1.2</v>
      </c>
      <c r="C12" s="6" t="s">
        <v>11</v>
      </c>
      <c r="D12" s="5"/>
      <c r="E12" s="5"/>
      <c r="F12" s="7">
        <f>ROUNDUP($F$8/B12,0)</f>
        <v>0</v>
      </c>
      <c r="G12" s="1" t="s">
        <v>12</v>
      </c>
    </row>
    <row r="13" spans="1:7" x14ac:dyDescent="0.45">
      <c r="A13" s="4" t="s">
        <v>8</v>
      </c>
      <c r="B13" s="5">
        <v>1.35</v>
      </c>
      <c r="C13" s="6" t="s">
        <v>11</v>
      </c>
      <c r="D13" s="5"/>
      <c r="E13" s="5"/>
      <c r="F13" s="7">
        <f>ROUNDUP($F$8/B13,0)</f>
        <v>0</v>
      </c>
      <c r="G13" s="1" t="s">
        <v>12</v>
      </c>
    </row>
    <row r="14" spans="1:7" x14ac:dyDescent="0.45">
      <c r="A14" s="4" t="s">
        <v>9</v>
      </c>
      <c r="B14" s="5">
        <v>1.35</v>
      </c>
      <c r="C14" s="6" t="s">
        <v>11</v>
      </c>
      <c r="D14" s="5"/>
      <c r="E14" s="5"/>
      <c r="F14" s="7">
        <f>ROUNDUP($F$8/B14,0)</f>
        <v>0</v>
      </c>
      <c r="G14" s="1" t="s">
        <v>12</v>
      </c>
    </row>
    <row r="15" spans="1:7" x14ac:dyDescent="0.45">
      <c r="A15" s="4" t="s">
        <v>10</v>
      </c>
      <c r="B15" s="5">
        <v>1</v>
      </c>
      <c r="C15" s="6" t="s">
        <v>11</v>
      </c>
      <c r="D15" s="5"/>
      <c r="E15" s="5"/>
      <c r="F15" s="7">
        <f>ROUNDUP($F$8/B15,0)</f>
        <v>0</v>
      </c>
      <c r="G15" s="1" t="s">
        <v>12</v>
      </c>
    </row>
    <row r="16" spans="1:7" x14ac:dyDescent="0.45">
      <c r="A16" s="4" t="s">
        <v>4</v>
      </c>
      <c r="B16" s="5">
        <v>600</v>
      </c>
      <c r="C16" s="6" t="s">
        <v>6</v>
      </c>
      <c r="D16" s="5"/>
      <c r="E16" s="5"/>
      <c r="F16" s="7">
        <f>ROUNDUP($F$8/7,0)</f>
        <v>0</v>
      </c>
      <c r="G16" s="1" t="s">
        <v>12</v>
      </c>
    </row>
    <row r="17" spans="1:7" x14ac:dyDescent="0.45">
      <c r="A17" s="4" t="s">
        <v>5</v>
      </c>
      <c r="B17" s="5">
        <v>500</v>
      </c>
      <c r="C17" s="6" t="s">
        <v>6</v>
      </c>
      <c r="D17" s="5"/>
      <c r="E17" s="5"/>
      <c r="F17" s="7">
        <f>ROUNDUP($F$8*2/15,0)</f>
        <v>0</v>
      </c>
      <c r="G17" s="1" t="s">
        <v>12</v>
      </c>
    </row>
    <row r="18" spans="1:7" x14ac:dyDescent="0.45">
      <c r="A18" s="4" t="s">
        <v>5</v>
      </c>
      <c r="B18" s="5">
        <v>5000</v>
      </c>
      <c r="C18" s="6" t="s">
        <v>6</v>
      </c>
      <c r="D18" s="5"/>
      <c r="E18" s="5"/>
      <c r="F18" s="7">
        <f>ROUNDUP($F$8*2/15/10,0)</f>
        <v>0</v>
      </c>
      <c r="G18" s="1" t="s">
        <v>12</v>
      </c>
    </row>
    <row r="19" spans="1:7" x14ac:dyDescent="0.45">
      <c r="A19" s="8" t="s">
        <v>14</v>
      </c>
      <c r="B19" s="5">
        <v>310</v>
      </c>
      <c r="C19" s="9" t="s">
        <v>6</v>
      </c>
      <c r="D19" s="10"/>
      <c r="E19" s="10"/>
      <c r="F19" s="7">
        <f>ROUNDUP($F$8/24.681,0)</f>
        <v>0</v>
      </c>
      <c r="G19" s="1" t="s">
        <v>12</v>
      </c>
    </row>
    <row r="20" spans="1:7" x14ac:dyDescent="0.45">
      <c r="A20" s="8" t="s">
        <v>14</v>
      </c>
      <c r="B20" s="11">
        <v>600</v>
      </c>
      <c r="C20" s="12" t="s">
        <v>6</v>
      </c>
      <c r="D20" s="13"/>
      <c r="E20" s="13"/>
      <c r="F20" s="7">
        <f>ROUNDUP($F$8/47.77,0)</f>
        <v>0</v>
      </c>
      <c r="G20" s="1" t="s">
        <v>12</v>
      </c>
    </row>
    <row r="23" spans="1:7" x14ac:dyDescent="0.45">
      <c r="A23" s="16" t="s">
        <v>15</v>
      </c>
    </row>
    <row r="24" spans="1:7" x14ac:dyDescent="0.45">
      <c r="A24" s="1" t="s">
        <v>13</v>
      </c>
    </row>
  </sheetData>
  <sheetProtection algorithmName="SHA-512" hashValue="H3HdueBMz1i5aQ4v0Lk7RGWoCBea+oEOTSfGbut0pU3AVBiO5lMHuiaSdZwoV+btyid40HwflHUf6s0P1PEq7g==" saltValue="j6DDZmrG0s32M64nowf+Ug==" spinCount="100000" sheet="1" objects="1" scenarios="1"/>
  <mergeCells count="1">
    <mergeCell ref="A7:E7"/>
  </mergeCells>
  <pageMargins left="0.7" right="0.7" top="0.78740157499999996" bottom="0.78740157499999996" header="0.3" footer="0.3"/>
  <pageSetup paperSize="9" scale="82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spotřeby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Sven</dc:creator>
  <cp:lastModifiedBy>Jirak, Stanislav</cp:lastModifiedBy>
  <cp:lastPrinted>2023-09-06T11:28:19Z</cp:lastPrinted>
  <dcterms:created xsi:type="dcterms:W3CDTF">2012-03-26T11:57:12Z</dcterms:created>
  <dcterms:modified xsi:type="dcterms:W3CDTF">2023-09-06T11:32:25Z</dcterms:modified>
</cp:coreProperties>
</file>